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energon\Publico\Gecelca\Ventas Largo Plazo\Clientes NR\ECOPETROL\Contractual\1. Contratos Compra  Energía\PROCESO 2026-01\Documentos cargados al proceso\"/>
    </mc:Choice>
  </mc:AlternateContent>
  <xr:revisionPtr revIDLastSave="0" documentId="13_ncr:1_{980B729C-33DA-4413-AC2F-ABC8BB87341C}" xr6:coauthVersionLast="47" xr6:coauthVersionMax="47" xr10:uidLastSave="{00000000-0000-0000-0000-000000000000}"/>
  <bookViews>
    <workbookView xWindow="25017" yWindow="-118" windowWidth="25370" windowHeight="13667" tabRatio="805" activeTab="1" xr2:uid="{8A83DC3F-48AC-45F3-986D-75D153D4E7D3}"/>
  </bookViews>
  <sheets>
    <sheet name="Total Año" sheetId="15" r:id="rId1"/>
    <sheet name="2026" sheetId="12" r:id="rId2"/>
    <sheet name="2027" sheetId="13" r:id="rId3"/>
    <sheet name="2028 " sheetId="1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6" l="1" a="1"/>
  <c r="B4" i="16" s="1"/>
  <c r="D4" i="15" s="1"/>
  <c r="B14" i="16" a="1"/>
  <c r="B14" i="16" s="1"/>
  <c r="D14" i="15" s="1"/>
  <c r="B13" i="16" a="1"/>
  <c r="B13" i="16" s="1"/>
  <c r="D13" i="15" s="1"/>
  <c r="B12" i="16" a="1"/>
  <c r="B12" i="16" s="1"/>
  <c r="D12" i="15" s="1"/>
  <c r="B11" i="16" a="1"/>
  <c r="B11" i="16" s="1"/>
  <c r="D11" i="15" s="1"/>
  <c r="B10" i="16" a="1"/>
  <c r="B10" i="16" s="1"/>
  <c r="D10" i="15" s="1"/>
  <c r="B9" i="16" a="1"/>
  <c r="B9" i="16" s="1"/>
  <c r="D9" i="15" s="1"/>
  <c r="B8" i="16" a="1"/>
  <c r="B8" i="16" s="1"/>
  <c r="D8" i="15" s="1"/>
  <c r="B7" i="16" a="1"/>
  <c r="B7" i="16" s="1"/>
  <c r="B6" i="16" a="1"/>
  <c r="B6" i="16" s="1"/>
  <c r="B5" i="16" a="1"/>
  <c r="B5" i="16" s="1"/>
  <c r="B3" i="16" a="1"/>
  <c r="B3" i="16" s="1"/>
  <c r="D7" i="15" l="1"/>
  <c r="D6" i="15"/>
  <c r="D5" i="15"/>
  <c r="D3" i="15"/>
  <c r="B14" i="13" a="1"/>
  <c r="B14" i="13" s="1"/>
  <c r="C14" i="15" s="1"/>
  <c r="B13" i="13" a="1"/>
  <c r="B13" i="13" s="1"/>
  <c r="C13" i="15" s="1"/>
  <c r="B12" i="13" a="1"/>
  <c r="B12" i="13" s="1"/>
  <c r="C12" i="15" s="1"/>
  <c r="B11" i="13" a="1"/>
  <c r="B11" i="13" s="1"/>
  <c r="C11" i="15" s="1"/>
  <c r="B10" i="13" a="1"/>
  <c r="B10" i="13" s="1"/>
  <c r="C10" i="15" s="1"/>
  <c r="B9" i="13" a="1"/>
  <c r="B9" i="13" s="1"/>
  <c r="C9" i="15" s="1"/>
  <c r="B8" i="13" a="1"/>
  <c r="B8" i="13" s="1"/>
  <c r="C8" i="15" s="1"/>
  <c r="B7" i="13" a="1"/>
  <c r="B7" i="13" s="1"/>
  <c r="C7" i="15" s="1"/>
  <c r="B6" i="13" a="1"/>
  <c r="B6" i="13" s="1"/>
  <c r="C6" i="15" s="1"/>
  <c r="B5" i="13" a="1"/>
  <c r="B5" i="13" s="1"/>
  <c r="C5" i="15" s="1"/>
  <c r="B4" i="13" a="1"/>
  <c r="B4" i="13" s="1"/>
  <c r="C4" i="15" s="1"/>
  <c r="B3" i="13" a="1"/>
  <c r="B3" i="13" s="1"/>
  <c r="C3" i="15" s="1"/>
  <c r="B14" i="12" a="1"/>
  <c r="B14" i="12" s="1"/>
  <c r="B14" i="15" s="1"/>
  <c r="B13" i="12" a="1"/>
  <c r="B13" i="12" s="1"/>
  <c r="B13" i="15" s="1"/>
  <c r="B12" i="12" a="1"/>
  <c r="B12" i="12" s="1"/>
  <c r="B12" i="15" s="1"/>
  <c r="B11" i="12" a="1"/>
  <c r="B11" i="12" s="1"/>
  <c r="B11" i="15" s="1"/>
  <c r="B10" i="12" a="1"/>
  <c r="B10" i="12" s="1"/>
  <c r="B10" i="15" s="1"/>
  <c r="B9" i="12" a="1"/>
  <c r="B9" i="12" s="1"/>
  <c r="B9" i="15" s="1"/>
  <c r="B8" i="12" a="1"/>
  <c r="B8" i="12" s="1"/>
  <c r="B8" i="15" s="1"/>
  <c r="B7" i="12" a="1"/>
  <c r="B7" i="12" s="1"/>
  <c r="B7" i="15" s="1"/>
  <c r="B6" i="12" a="1"/>
  <c r="B6" i="12" s="1"/>
  <c r="B6" i="15" s="1"/>
  <c r="B5" i="12" a="1"/>
  <c r="B5" i="12" s="1"/>
  <c r="B5" i="15" s="1"/>
  <c r="B4" i="12" a="1"/>
  <c r="B4" i="12" s="1"/>
  <c r="B4" i="15" s="1"/>
  <c r="B3" i="12" a="1"/>
  <c r="B3" i="12" s="1"/>
  <c r="B15" i="16" l="1"/>
  <c r="D15" i="15"/>
  <c r="C15" i="15"/>
  <c r="B15" i="12"/>
  <c r="B3" i="15"/>
  <c r="B15" i="15" s="1"/>
  <c r="B15" i="1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<sst xmlns="http://schemas.openxmlformats.org/spreadsheetml/2006/main" count="176" uniqueCount="44">
  <si>
    <t>Enero</t>
  </si>
  <si>
    <t>Febrero</t>
  </si>
  <si>
    <t>Marzo</t>
  </si>
  <si>
    <t xml:space="preserve">Abril </t>
  </si>
  <si>
    <t xml:space="preserve">Mayo </t>
  </si>
  <si>
    <t>Junio</t>
  </si>
  <si>
    <t>Julio</t>
  </si>
  <si>
    <t>Agosto</t>
  </si>
  <si>
    <t>Septiembre</t>
  </si>
  <si>
    <t>Octubre</t>
  </si>
  <si>
    <t>Noviembre</t>
  </si>
  <si>
    <t>Diciembre</t>
  </si>
  <si>
    <t>H0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</si>
  <si>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</si>
  <si>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</si>
  <si>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</si>
  <si>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</si>
  <si>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</si>
  <si>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</si>
  <si>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</si>
  <si>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</si>
  <si>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</si>
  <si>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</si>
  <si>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</si>
  <si>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</si>
  <si>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</si>
  <si>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</si>
  <si>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</si>
  <si>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</si>
  <si>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</si>
  <si>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</si>
  <si>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</si>
  <si>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</si>
  <si>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</si>
  <si>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</si>
  <si>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</si>
  <si>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MES</t>
  </si>
  <si>
    <t>TOTAL</t>
  </si>
  <si>
    <t>Distribución horaria MW - año 2026</t>
  </si>
  <si>
    <t>Distribución horaria MW - año 2027</t>
  </si>
  <si>
    <t>Distribución horaria MW - año 2028</t>
  </si>
  <si>
    <t>2026
Energía kWh</t>
  </si>
  <si>
    <t>2027
Energía kWh</t>
  </si>
  <si>
    <t>2028
Energía kWh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</si>
</sst>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164" fontId="0" fillId="0" borderId="0" xfId="1" applyNumberFormat="1" applyFont="1"/>
    <xf numFmtId="0" fontId="2" fillId="0" borderId="1" xfId="0" applyFont="1" applyBorder="1" applyAlignment="1">
      <alignment horizontal="center"/>
    </xf>
    <xf numFmtId="0" fontId="0" fillId="0" borderId="1" xfId="0" applyBorder="1"/>
    <xf numFmtId="164" fontId="0" fillId="0" borderId="0" xfId="0" applyNumberFormat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164" fontId="0" fillId="0" borderId="1" xfId="1" applyNumberFormat="1" applyFont="1" applyBorder="1"/>
    <xf numFmtId="164" fontId="2" fillId="0" borderId="1" xfId="1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9" fontId="0" fillId="0" borderId="0" xfId="0" applyNumberFormat="1"/>
    <xf numFmtId="43" fontId="0" fillId="0" borderId="0" xfId="1" applyFont="1"/>
    <xf numFmtId="164" fontId="0" fillId="0" borderId="1" xfId="1" applyNumberFormat="1" applyFont="1" applyBorder="1" applyAlignment="1">
      <alignment horizontal="center"/>
    </xf>
    <xf numFmtId="164" fontId="2" fillId="0" borderId="1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BA82A-604F-4CB4-A147-998EC28E73EE}">
  <dimension ref="A2:D15"/>
  <sheetViews>
    <sheetView zoomScale="130" zoomScaleNormal="130" workbookViewId="0">
      <selection activeCell="B22" sqref="B22"/>
    </sheetView>
  </sheetViews>
  <sheetFormatPr baseColWidth="10" defaultRowHeight="15.05" x14ac:dyDescent="0.3"/>
  <cols>
    <col min="2" max="4" width="15" bestFit="1" customWidth="1"/>
  </cols>
  <sheetData>
    <row r="2" spans="1:4" ht="30.15" x14ac:dyDescent="0.3">
      <c r="A2" s="9" t="s">
        <v>36</v>
      </c>
      <c r="B2" s="10" t="s">
        <v>41</v>
      </c>
      <c r="C2" s="10" t="s">
        <v>42</v>
      </c>
      <c r="D2" s="10" t="s">
        <v>43</v>
      </c>
    </row>
    <row r="3" spans="1:4" x14ac:dyDescent="0.3">
      <c r="A3" s="3" t="s">
        <v>0</v>
      </c>
      <c r="B3" s="7">
        <f>+'2026'!B3</f>
        <v>0</v>
      </c>
      <c r="C3" s="7">
        <f>+'2027'!B3</f>
        <v>59892000</v>
      </c>
      <c r="D3" s="7">
        <f>+'2028 '!B3</f>
        <v>59892000</v>
      </c>
    </row>
    <row r="4" spans="1:4" x14ac:dyDescent="0.3">
      <c r="A4" s="3" t="s">
        <v>1</v>
      </c>
      <c r="B4" s="7">
        <f>+'2026'!B4</f>
        <v>0</v>
      </c>
      <c r="C4" s="7">
        <f>+'2027'!B4</f>
        <v>54096000</v>
      </c>
      <c r="D4" s="7">
        <f>+'2028 '!B4</f>
        <v>56028000</v>
      </c>
    </row>
    <row r="5" spans="1:4" x14ac:dyDescent="0.3">
      <c r="A5" s="3" t="s">
        <v>2</v>
      </c>
      <c r="B5" s="7">
        <f>+'2026'!B5</f>
        <v>0</v>
      </c>
      <c r="C5" s="7">
        <f>+'2027'!B5</f>
        <v>59892000</v>
      </c>
      <c r="D5" s="7">
        <f>+'2028 '!B5</f>
        <v>59892000</v>
      </c>
    </row>
    <row r="6" spans="1:4" x14ac:dyDescent="0.3">
      <c r="A6" s="3" t="s">
        <v>3</v>
      </c>
      <c r="B6" s="7">
        <f>+'2026'!B6</f>
        <v>0</v>
      </c>
      <c r="C6" s="7">
        <f>+'2027'!B6</f>
        <v>57960000</v>
      </c>
      <c r="D6" s="7">
        <f>+'2028 '!B6</f>
        <v>0</v>
      </c>
    </row>
    <row r="7" spans="1:4" x14ac:dyDescent="0.3">
      <c r="A7" s="3" t="s">
        <v>4</v>
      </c>
      <c r="B7" s="7">
        <f>+'2026'!B7</f>
        <v>0</v>
      </c>
      <c r="C7" s="7">
        <f>+'2027'!B7</f>
        <v>59892000</v>
      </c>
      <c r="D7" s="7">
        <f>+'2028 '!B7</f>
        <v>0</v>
      </c>
    </row>
    <row r="8" spans="1:4" x14ac:dyDescent="0.3">
      <c r="A8" s="3" t="s">
        <v>5</v>
      </c>
      <c r="B8" s="7">
        <f>+'2026'!B8</f>
        <v>0</v>
      </c>
      <c r="C8" s="7">
        <f>+'2027'!B8</f>
        <v>57960000</v>
      </c>
      <c r="D8" s="7">
        <f>+'2028 '!B8</f>
        <v>0</v>
      </c>
    </row>
    <row r="9" spans="1:4" x14ac:dyDescent="0.3">
      <c r="A9" s="3" t="s">
        <v>6</v>
      </c>
      <c r="B9" s="7">
        <f>+'2026'!B9</f>
        <v>0</v>
      </c>
      <c r="C9" s="7">
        <f>+'2027'!B9</f>
        <v>59892000</v>
      </c>
      <c r="D9" s="7">
        <f>+'2028 '!B9</f>
        <v>0</v>
      </c>
    </row>
    <row r="10" spans="1:4" x14ac:dyDescent="0.3">
      <c r="A10" s="3" t="s">
        <v>7</v>
      </c>
      <c r="B10" s="7">
        <f>+'2026'!B10</f>
        <v>0</v>
      </c>
      <c r="C10" s="7">
        <f>+'2027'!B10</f>
        <v>59892000</v>
      </c>
      <c r="D10" s="7">
        <f>+'2028 '!B10</f>
        <v>0</v>
      </c>
    </row>
    <row r="11" spans="1:4" x14ac:dyDescent="0.3">
      <c r="A11" s="3" t="s">
        <v>8</v>
      </c>
      <c r="B11" s="7">
        <f>+'2026'!B11</f>
        <v>0</v>
      </c>
      <c r="C11" s="7">
        <f>+'2027'!B11</f>
        <v>57960000</v>
      </c>
      <c r="D11" s="7">
        <f>+'2028 '!B11</f>
        <v>0</v>
      </c>
    </row>
    <row r="12" spans="1:4" x14ac:dyDescent="0.3">
      <c r="A12" s="3" t="s">
        <v>9</v>
      </c>
      <c r="B12" s="7">
        <f>+'2026'!B12</f>
        <v>0</v>
      </c>
      <c r="C12" s="7">
        <f>+'2027'!B12</f>
        <v>59892000</v>
      </c>
      <c r="D12" s="7">
        <f>+'2028 '!B12</f>
        <v>0</v>
      </c>
    </row>
    <row r="13" spans="1:4" x14ac:dyDescent="0.3">
      <c r="A13" s="3" t="s">
        <v>10</v>
      </c>
      <c r="B13" s="7">
        <f>+'2026'!B13</f>
        <v>0</v>
      </c>
      <c r="C13" s="7">
        <f>+'2027'!B13</f>
        <v>57960000</v>
      </c>
      <c r="D13" s="7">
        <f>+'2028 '!B13</f>
        <v>0</v>
      </c>
    </row>
    <row r="14" spans="1:4" x14ac:dyDescent="0.3">
      <c r="A14" s="3" t="s">
        <v>11</v>
      </c>
      <c r="B14" s="7">
        <f>+'2026'!B14</f>
        <v>38440000.000000007</v>
      </c>
      <c r="C14" s="7">
        <f>+'2027'!B14</f>
        <v>59892000</v>
      </c>
      <c r="D14" s="7">
        <f>+'2028 '!B14</f>
        <v>0</v>
      </c>
    </row>
    <row r="15" spans="1:4" x14ac:dyDescent="0.3">
      <c r="A15" s="5" t="s">
        <v>37</v>
      </c>
      <c r="B15" s="8">
        <f t="shared" ref="B15:D15" si="0">SUM(B3:B14)</f>
        <v>38440000.000000007</v>
      </c>
      <c r="C15" s="8">
        <f t="shared" si="0"/>
        <v>705180000</v>
      </c>
      <c r="D15" s="8">
        <f t="shared" si="0"/>
        <v>175812000</v>
      </c>
    </row>
  </sheetData>
  <pageMargins left="0.7" right="0.7" top="0.75" bottom="0.75" header="0.3" footer="0.3"/>
  <headerFooter>
    <oddFooter>&amp;C_x000D_&amp;1#&amp;"Aptos"&amp;6&amp;K000000 ECP-INFORMACION PUBLICA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D4109-67B3-4792-BBBB-0B9016265515}">
  <dimension ref="A2:AB43"/>
  <sheetViews>
    <sheetView showGridLines="0" tabSelected="1" topLeftCell="A11" workbookViewId="0">
      <selection activeCell="M37" sqref="M37"/>
    </sheetView>
  </sheetViews>
  <sheetFormatPr baseColWidth="10" defaultRowHeight="15.05" x14ac:dyDescent="0.3"/>
  <cols>
    <col min="2" max="2" width="5.33203125" customWidth="1"/>
    <col min="3" max="5" width="5.33203125" bestFit="1" customWidth="1"/>
    <col min="6" max="9" width="5.33203125" customWidth="1"/>
    <col min="10" max="10" width="5" bestFit="1" customWidth="1"/>
    <col min="11" max="15" width="5.44140625" bestFit="1" customWidth="1"/>
    <col min="16" max="16" width="5" bestFit="1" customWidth="1"/>
    <col min="17" max="17" width="5.44140625" bestFit="1" customWidth="1"/>
    <col min="18" max="25" width="5.33203125" bestFit="1" customWidth="1"/>
    <col min="28" max="28" width="14.6640625" bestFit="1" customWidth="1"/>
  </cols>
  <sheetData>
    <row r="2" spans="1:28" ht="31.95" customHeight="1" x14ac:dyDescent="0.3">
      <c r="A2" s="6" t="s">
        <v>36</v>
      </c>
      <c r="B2" s="16" t="s">
        <v>41</v>
      </c>
      <c r="C2" s="17"/>
      <c r="D2" s="18"/>
    </row>
    <row r="3" spans="1:28" x14ac:dyDescent="0.3">
      <c r="A3" s="3" t="s">
        <v>0</v>
      </c>
      <c r="B3" s="13" cm="1">
        <f t="array" ref="B3">+SUM(B19:Y19*31*1000)</f>
        <v>0</v>
      </c>
      <c r="C3" s="13"/>
      <c r="D3" s="13"/>
      <c r="AB3" s="1"/>
    </row>
    <row r="4" spans="1:28" x14ac:dyDescent="0.3">
      <c r="A4" s="3" t="s">
        <v>1</v>
      </c>
      <c r="B4" s="13" cm="1">
        <f t="array" ref="B4">+SUM(B20:Y20*28*1000)</f>
        <v>0</v>
      </c>
      <c r="C4" s="13"/>
      <c r="D4" s="13"/>
      <c r="AB4" s="1"/>
    </row>
    <row r="5" spans="1:28" x14ac:dyDescent="0.3">
      <c r="A5" s="3" t="s">
        <v>2</v>
      </c>
      <c r="B5" s="13" cm="1">
        <f t="array" ref="B5">+SUM(B21:Y21*31*1000)</f>
        <v>0</v>
      </c>
      <c r="C5" s="13"/>
      <c r="D5" s="13"/>
      <c r="AB5" s="1"/>
    </row>
    <row r="6" spans="1:28" x14ac:dyDescent="0.3">
      <c r="A6" s="3" t="s">
        <v>3</v>
      </c>
      <c r="B6" s="13" cm="1">
        <f t="array" ref="B6">+SUM(B22:Y22*30*1000)</f>
        <v>0</v>
      </c>
      <c r="C6" s="13"/>
      <c r="D6" s="13"/>
      <c r="AB6" s="1"/>
    </row>
    <row r="7" spans="1:28" x14ac:dyDescent="0.3">
      <c r="A7" s="3" t="s">
        <v>4</v>
      </c>
      <c r="B7" s="13" cm="1">
        <f t="array" ref="B7">+SUM(B23:Y23*31*1000)</f>
        <v>0</v>
      </c>
      <c r="C7" s="13"/>
      <c r="D7" s="13"/>
      <c r="AB7" s="1"/>
    </row>
    <row r="8" spans="1:28" x14ac:dyDescent="0.3">
      <c r="A8" s="3" t="s">
        <v>5</v>
      </c>
      <c r="B8" s="13" cm="1">
        <f t="array" ref="B8">+SUM(B24:Y24*30*1000)</f>
        <v>0</v>
      </c>
      <c r="C8" s="13"/>
      <c r="D8" s="13"/>
      <c r="AB8" s="1"/>
    </row>
    <row r="9" spans="1:28" x14ac:dyDescent="0.3">
      <c r="A9" s="3" t="s">
        <v>6</v>
      </c>
      <c r="B9" s="13" cm="1">
        <f t="array" ref="B9">+SUM(B25:Y25*31*1000)</f>
        <v>0</v>
      </c>
      <c r="C9" s="13"/>
      <c r="D9" s="13"/>
      <c r="AB9" s="1"/>
    </row>
    <row r="10" spans="1:28" x14ac:dyDescent="0.3">
      <c r="A10" s="3" t="s">
        <v>7</v>
      </c>
      <c r="B10" s="13" cm="1">
        <f t="array" ref="B10">+SUM(B26:Y26*31*1000)</f>
        <v>0</v>
      </c>
      <c r="C10" s="13"/>
      <c r="D10" s="13"/>
      <c r="AB10" s="1"/>
    </row>
    <row r="11" spans="1:28" x14ac:dyDescent="0.3">
      <c r="A11" s="3" t="s">
        <v>8</v>
      </c>
      <c r="B11" s="13" cm="1">
        <f t="array" ref="B11">+SUM(B27:Y27*30*1000)</f>
        <v>0</v>
      </c>
      <c r="C11" s="13"/>
      <c r="D11" s="13"/>
      <c r="AB11" s="1"/>
    </row>
    <row r="12" spans="1:28" x14ac:dyDescent="0.3">
      <c r="A12" s="3" t="s">
        <v>9</v>
      </c>
      <c r="B12" s="13" cm="1">
        <f t="array" ref="B12">+SUM(B28:Y28*31*1000)</f>
        <v>0</v>
      </c>
      <c r="C12" s="13"/>
      <c r="D12" s="13"/>
      <c r="AB12" s="1"/>
    </row>
    <row r="13" spans="1:28" x14ac:dyDescent="0.3">
      <c r="A13" s="3" t="s">
        <v>10</v>
      </c>
      <c r="B13" s="13" cm="1">
        <f t="array" ref="B13">+SUM(B29:Y29*30*1000)</f>
        <v>0</v>
      </c>
      <c r="C13" s="13"/>
      <c r="D13" s="13"/>
      <c r="AB13" s="1"/>
    </row>
    <row r="14" spans="1:28" x14ac:dyDescent="0.3">
      <c r="A14" s="3" t="s">
        <v>11</v>
      </c>
      <c r="B14" s="13" cm="1">
        <f t="array" ref="B14">+SUM(B30:Y30*31*1000)</f>
        <v>38440000.000000007</v>
      </c>
      <c r="C14" s="13"/>
      <c r="D14" s="13"/>
      <c r="AB14" s="1"/>
    </row>
    <row r="15" spans="1:28" x14ac:dyDescent="0.3">
      <c r="A15" s="5" t="s">
        <v>37</v>
      </c>
      <c r="B15" s="14">
        <f>SUM(B3:D14)</f>
        <v>38440000.000000007</v>
      </c>
      <c r="C15" s="14"/>
      <c r="D15" s="14"/>
      <c r="AB15" s="1"/>
    </row>
    <row r="17" spans="1:27" x14ac:dyDescent="0.3">
      <c r="A17" s="15" t="s">
        <v>38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</row>
    <row r="18" spans="1:27" x14ac:dyDescent="0.3">
      <c r="A18" s="2" t="s">
        <v>36</v>
      </c>
      <c r="B18" s="2" t="s">
        <v>12</v>
      </c>
      <c r="C18" s="2" t="s">
        <v>13</v>
      </c>
      <c r="D18" s="2" t="s">
        <v>14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19</v>
      </c>
      <c r="J18" s="2" t="s">
        <v>20</v>
      </c>
      <c r="K18" s="2" t="s">
        <v>21</v>
      </c>
      <c r="L18" s="2" t="s">
        <v>22</v>
      </c>
      <c r="M18" s="2" t="s">
        <v>23</v>
      </c>
      <c r="N18" s="2" t="s">
        <v>24</v>
      </c>
      <c r="O18" s="2" t="s">
        <v>25</v>
      </c>
      <c r="P18" s="2" t="s">
        <v>26</v>
      </c>
      <c r="Q18" s="2" t="s">
        <v>27</v>
      </c>
      <c r="R18" s="2" t="s">
        <v>28</v>
      </c>
      <c r="S18" s="2" t="s">
        <v>29</v>
      </c>
      <c r="T18" s="2" t="s">
        <v>30</v>
      </c>
      <c r="U18" s="2" t="s">
        <v>31</v>
      </c>
      <c r="V18" s="2" t="s">
        <v>32</v>
      </c>
      <c r="W18" s="2" t="s">
        <v>33</v>
      </c>
      <c r="X18" s="2" t="s">
        <v>34</v>
      </c>
      <c r="Y18" s="2" t="s">
        <v>35</v>
      </c>
    </row>
    <row r="19" spans="1:27" x14ac:dyDescent="0.3">
      <c r="A19" s="3" t="s">
        <v>0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</row>
    <row r="20" spans="1:27" x14ac:dyDescent="0.3">
      <c r="A20" s="3" t="s">
        <v>1</v>
      </c>
      <c r="B20" s="7">
        <v>0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</row>
    <row r="21" spans="1:27" x14ac:dyDescent="0.3">
      <c r="A21" s="3" t="s">
        <v>2</v>
      </c>
      <c r="B21" s="7">
        <v>0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</row>
    <row r="22" spans="1:27" x14ac:dyDescent="0.3">
      <c r="A22" s="3" t="s">
        <v>3</v>
      </c>
      <c r="B22" s="7">
        <v>0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</row>
    <row r="23" spans="1:27" x14ac:dyDescent="0.3">
      <c r="A23" s="3" t="s">
        <v>4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</row>
    <row r="24" spans="1:27" x14ac:dyDescent="0.3">
      <c r="A24" s="3" t="s">
        <v>5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</row>
    <row r="25" spans="1:27" x14ac:dyDescent="0.3">
      <c r="A25" s="3" t="s">
        <v>6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</row>
    <row r="26" spans="1:27" x14ac:dyDescent="0.3">
      <c r="A26" s="3" t="s">
        <v>7</v>
      </c>
      <c r="B26" s="7">
        <v>0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</row>
    <row r="27" spans="1:27" x14ac:dyDescent="0.3">
      <c r="A27" s="3" t="s">
        <v>8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</row>
    <row r="28" spans="1:27" x14ac:dyDescent="0.3">
      <c r="A28" s="3" t="s">
        <v>9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</row>
    <row r="29" spans="1:27" x14ac:dyDescent="0.3">
      <c r="A29" s="3" t="s">
        <v>10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</row>
    <row r="30" spans="1:27" x14ac:dyDescent="0.3">
      <c r="A30" s="3" t="s">
        <v>11</v>
      </c>
      <c r="B30" s="7">
        <v>88.571428571428569</v>
      </c>
      <c r="C30" s="7">
        <v>88.571428571428569</v>
      </c>
      <c r="D30" s="7">
        <v>88.571428571428569</v>
      </c>
      <c r="E30" s="7">
        <v>88.571428571428569</v>
      </c>
      <c r="F30" s="7">
        <v>88.571428571428569</v>
      </c>
      <c r="G30" s="7">
        <v>88.571428571428569</v>
      </c>
      <c r="H30" s="7">
        <v>88.571428571428569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88.571428571428569</v>
      </c>
      <c r="T30" s="7">
        <v>88.571428571428569</v>
      </c>
      <c r="U30" s="7">
        <v>88.571428571428569</v>
      </c>
      <c r="V30" s="7">
        <v>88.571428571428569</v>
      </c>
      <c r="W30" s="7">
        <v>88.571428571428569</v>
      </c>
      <c r="X30" s="7">
        <v>88.571428571428569</v>
      </c>
      <c r="Y30" s="7">
        <v>88.571428571428569</v>
      </c>
      <c r="Z30" s="4"/>
      <c r="AA30" s="4"/>
    </row>
    <row r="32" spans="1:27" x14ac:dyDescent="0.3">
      <c r="A32" s="11"/>
      <c r="Z32" s="12"/>
    </row>
    <row r="33" spans="1:26" x14ac:dyDescent="0.3">
      <c r="A33" s="11"/>
      <c r="Z33" s="12"/>
    </row>
    <row r="34" spans="1:26" x14ac:dyDescent="0.3">
      <c r="A34" s="11"/>
      <c r="Z34" s="12"/>
    </row>
    <row r="35" spans="1:26" x14ac:dyDescent="0.3">
      <c r="A35" s="11"/>
      <c r="Z35" s="12"/>
    </row>
    <row r="36" spans="1:26" x14ac:dyDescent="0.3">
      <c r="A36" s="11"/>
      <c r="Z36" s="12"/>
    </row>
    <row r="37" spans="1:26" x14ac:dyDescent="0.3">
      <c r="A37" s="11"/>
      <c r="Z37" s="12"/>
    </row>
    <row r="38" spans="1:26" x14ac:dyDescent="0.3">
      <c r="A38" s="11"/>
      <c r="Z38" s="12"/>
    </row>
    <row r="39" spans="1:26" x14ac:dyDescent="0.3">
      <c r="A39" s="11"/>
      <c r="Z39" s="12"/>
    </row>
    <row r="40" spans="1:26" x14ac:dyDescent="0.3">
      <c r="A40" s="11"/>
      <c r="Z40" s="12"/>
    </row>
    <row r="41" spans="1:26" x14ac:dyDescent="0.3">
      <c r="A41" s="11"/>
      <c r="Z41" s="12"/>
    </row>
    <row r="42" spans="1:26" x14ac:dyDescent="0.3">
      <c r="A42" s="11"/>
      <c r="Z42" s="12"/>
    </row>
    <row r="43" spans="1:26" x14ac:dyDescent="0.3">
      <c r="A43" s="11"/>
      <c r="Z43" s="12"/>
    </row>
  </sheetData>
  <mergeCells count="15">
    <mergeCell ref="B7:D7"/>
    <mergeCell ref="B2:D2"/>
    <mergeCell ref="B3:D3"/>
    <mergeCell ref="B4:D4"/>
    <mergeCell ref="B5:D5"/>
    <mergeCell ref="B6:D6"/>
    <mergeCell ref="B14:D14"/>
    <mergeCell ref="B15:D15"/>
    <mergeCell ref="A17:Y17"/>
    <mergeCell ref="B8:D8"/>
    <mergeCell ref="B9:D9"/>
    <mergeCell ref="B10:D10"/>
    <mergeCell ref="B11:D11"/>
    <mergeCell ref="B12:D12"/>
    <mergeCell ref="B13:D13"/>
  </mergeCells>
  <pageMargins left="0.7" right="0.7" top="0.75" bottom="0.75" header="0.3" footer="0.3"/>
  <headerFooter>
    <oddFooter>&amp;C_x000D_&amp;1#&amp;"Aptos"&amp;6&amp;K000000 ECP-INFORMACION PUBLICA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D5985-4977-4C96-A856-7999840A2B82}">
  <dimension ref="A2:AA30"/>
  <sheetViews>
    <sheetView showGridLines="0" topLeftCell="A8" workbookViewId="0">
      <selection activeCell="Z18" sqref="Z18:AA30"/>
    </sheetView>
  </sheetViews>
  <sheetFormatPr baseColWidth="10" defaultRowHeight="15.05" x14ac:dyDescent="0.3"/>
  <cols>
    <col min="2" max="2" width="5.33203125" customWidth="1"/>
    <col min="3" max="5" width="5.33203125" bestFit="1" customWidth="1"/>
    <col min="6" max="6" width="11.21875" customWidth="1"/>
    <col min="7" max="8" width="5.33203125" customWidth="1"/>
    <col min="9" max="23" width="5.109375" customWidth="1"/>
    <col min="24" max="25" width="5.33203125" bestFit="1" customWidth="1"/>
  </cols>
  <sheetData>
    <row r="2" spans="1:9" ht="40.1" customHeight="1" x14ac:dyDescent="0.3">
      <c r="A2" s="6" t="s">
        <v>36</v>
      </c>
      <c r="B2" s="16" t="s">
        <v>42</v>
      </c>
      <c r="C2" s="17"/>
      <c r="D2" s="18"/>
    </row>
    <row r="3" spans="1:9" x14ac:dyDescent="0.3">
      <c r="A3" s="3" t="s">
        <v>0</v>
      </c>
      <c r="B3" s="13" cm="1">
        <f t="array" ref="B3">+SUM(B19:Y19*31*1000)</f>
        <v>59892000</v>
      </c>
      <c r="C3" s="13"/>
      <c r="D3" s="13"/>
      <c r="F3" s="1"/>
      <c r="G3" s="1"/>
      <c r="H3" s="4"/>
      <c r="I3" s="4"/>
    </row>
    <row r="4" spans="1:9" x14ac:dyDescent="0.3">
      <c r="A4" s="3" t="s">
        <v>1</v>
      </c>
      <c r="B4" s="13" cm="1">
        <f t="array" ref="B4">+SUM(B20:Y20*28*1000)</f>
        <v>54096000</v>
      </c>
      <c r="C4" s="13"/>
      <c r="D4" s="13"/>
      <c r="F4" s="1"/>
      <c r="G4" s="1"/>
      <c r="H4" s="4"/>
      <c r="I4" s="4"/>
    </row>
    <row r="5" spans="1:9" x14ac:dyDescent="0.3">
      <c r="A5" s="3" t="s">
        <v>2</v>
      </c>
      <c r="B5" s="13" cm="1">
        <f t="array" ref="B5">+SUM(B21:Y21*31*1000)</f>
        <v>59892000</v>
      </c>
      <c r="C5" s="13"/>
      <c r="D5" s="13"/>
      <c r="F5" s="1"/>
      <c r="G5" s="1"/>
      <c r="H5" s="4"/>
      <c r="I5" s="4"/>
    </row>
    <row r="6" spans="1:9" x14ac:dyDescent="0.3">
      <c r="A6" s="3" t="s">
        <v>3</v>
      </c>
      <c r="B6" s="13" cm="1">
        <f t="array" ref="B6">+SUM(B22:Y22*30*1000)</f>
        <v>57960000</v>
      </c>
      <c r="C6" s="13"/>
      <c r="D6" s="13"/>
      <c r="F6" s="1"/>
      <c r="G6" s="1"/>
      <c r="H6" s="4"/>
      <c r="I6" s="4"/>
    </row>
    <row r="7" spans="1:9" x14ac:dyDescent="0.3">
      <c r="A7" s="3" t="s">
        <v>4</v>
      </c>
      <c r="B7" s="13" cm="1">
        <f t="array" ref="B7">+SUM(B23:Y23*31*1000)</f>
        <v>59892000</v>
      </c>
      <c r="C7" s="13"/>
      <c r="D7" s="13"/>
      <c r="F7" s="1"/>
      <c r="G7" s="1"/>
      <c r="H7" s="4"/>
      <c r="I7" s="4"/>
    </row>
    <row r="8" spans="1:9" x14ac:dyDescent="0.3">
      <c r="A8" s="3" t="s">
        <v>5</v>
      </c>
      <c r="B8" s="13" cm="1">
        <f t="array" ref="B8">+SUM(B24:Y24*30*1000)</f>
        <v>57960000</v>
      </c>
      <c r="C8" s="13"/>
      <c r="D8" s="13"/>
      <c r="F8" s="1"/>
      <c r="G8" s="1"/>
      <c r="H8" s="4"/>
      <c r="I8" s="4"/>
    </row>
    <row r="9" spans="1:9" x14ac:dyDescent="0.3">
      <c r="A9" s="3" t="s">
        <v>6</v>
      </c>
      <c r="B9" s="13" cm="1">
        <f t="array" ref="B9">+SUM(B25:Y25*31*1000)</f>
        <v>59892000</v>
      </c>
      <c r="C9" s="13"/>
      <c r="D9" s="13"/>
      <c r="F9" s="1"/>
      <c r="G9" s="1"/>
      <c r="H9" s="4"/>
      <c r="I9" s="4"/>
    </row>
    <row r="10" spans="1:9" x14ac:dyDescent="0.3">
      <c r="A10" s="3" t="s">
        <v>7</v>
      </c>
      <c r="B10" s="13" cm="1">
        <f t="array" ref="B10">+SUM(B26:Y26*31*1000)</f>
        <v>59892000</v>
      </c>
      <c r="C10" s="13"/>
      <c r="D10" s="13"/>
      <c r="F10" s="1"/>
      <c r="G10" s="1"/>
      <c r="H10" s="4"/>
      <c r="I10" s="4"/>
    </row>
    <row r="11" spans="1:9" x14ac:dyDescent="0.3">
      <c r="A11" s="3" t="s">
        <v>8</v>
      </c>
      <c r="B11" s="13" cm="1">
        <f t="array" ref="B11">+SUM(B27:Y27*30*1000)</f>
        <v>57960000</v>
      </c>
      <c r="C11" s="13"/>
      <c r="D11" s="13"/>
      <c r="F11" s="1"/>
      <c r="G11" s="1"/>
      <c r="H11" s="4"/>
      <c r="I11" s="4"/>
    </row>
    <row r="12" spans="1:9" x14ac:dyDescent="0.3">
      <c r="A12" s="3" t="s">
        <v>9</v>
      </c>
      <c r="B12" s="13" cm="1">
        <f t="array" ref="B12">+SUM(B28:Y28*31*1000)</f>
        <v>59892000</v>
      </c>
      <c r="C12" s="13"/>
      <c r="D12" s="13"/>
      <c r="F12" s="1"/>
      <c r="G12" s="1"/>
      <c r="H12" s="4"/>
      <c r="I12" s="4"/>
    </row>
    <row r="13" spans="1:9" x14ac:dyDescent="0.3">
      <c r="A13" s="3" t="s">
        <v>10</v>
      </c>
      <c r="B13" s="13" cm="1">
        <f t="array" ref="B13">+SUM(B29:Y29*30*1000)</f>
        <v>57960000</v>
      </c>
      <c r="C13" s="13"/>
      <c r="D13" s="13"/>
      <c r="F13" s="1"/>
      <c r="G13" s="1"/>
      <c r="H13" s="4"/>
      <c r="I13" s="4"/>
    </row>
    <row r="14" spans="1:9" x14ac:dyDescent="0.3">
      <c r="A14" s="3" t="s">
        <v>11</v>
      </c>
      <c r="B14" s="13" cm="1">
        <f t="array" ref="B14">+SUM(B30:Y30*31*1000)</f>
        <v>59892000</v>
      </c>
      <c r="C14" s="13"/>
      <c r="D14" s="13"/>
      <c r="F14" s="1"/>
      <c r="H14" s="4"/>
      <c r="I14" s="4"/>
    </row>
    <row r="15" spans="1:9" x14ac:dyDescent="0.3">
      <c r="A15" s="5" t="s">
        <v>37</v>
      </c>
      <c r="B15" s="14">
        <f>SUM(B3:D14)</f>
        <v>705180000</v>
      </c>
      <c r="C15" s="14"/>
      <c r="D15" s="14"/>
    </row>
    <row r="17" spans="1:27" x14ac:dyDescent="0.3">
      <c r="A17" s="15" t="s">
        <v>39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</row>
    <row r="18" spans="1:27" x14ac:dyDescent="0.3">
      <c r="A18" s="2" t="s">
        <v>36</v>
      </c>
      <c r="B18" s="2" t="s">
        <v>12</v>
      </c>
      <c r="C18" s="2" t="s">
        <v>13</v>
      </c>
      <c r="D18" s="2" t="s">
        <v>14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19</v>
      </c>
      <c r="J18" s="2" t="s">
        <v>20</v>
      </c>
      <c r="K18" s="2" t="s">
        <v>21</v>
      </c>
      <c r="L18" s="2" t="s">
        <v>22</v>
      </c>
      <c r="M18" s="2" t="s">
        <v>23</v>
      </c>
      <c r="N18" s="2" t="s">
        <v>24</v>
      </c>
      <c r="O18" s="2" t="s">
        <v>25</v>
      </c>
      <c r="P18" s="2" t="s">
        <v>26</v>
      </c>
      <c r="Q18" s="2" t="s">
        <v>27</v>
      </c>
      <c r="R18" s="2" t="s">
        <v>28</v>
      </c>
      <c r="S18" s="2" t="s">
        <v>29</v>
      </c>
      <c r="T18" s="2" t="s">
        <v>30</v>
      </c>
      <c r="U18" s="2" t="s">
        <v>31</v>
      </c>
      <c r="V18" s="2" t="s">
        <v>32</v>
      </c>
      <c r="W18" s="2" t="s">
        <v>33</v>
      </c>
      <c r="X18" s="2" t="s">
        <v>34</v>
      </c>
      <c r="Y18" s="2" t="s">
        <v>35</v>
      </c>
    </row>
    <row r="19" spans="1:27" x14ac:dyDescent="0.3">
      <c r="A19" s="3" t="s">
        <v>0</v>
      </c>
      <c r="B19" s="7">
        <v>138</v>
      </c>
      <c r="C19" s="7">
        <v>138</v>
      </c>
      <c r="D19" s="7">
        <v>138</v>
      </c>
      <c r="E19" s="7">
        <v>138</v>
      </c>
      <c r="F19" s="7">
        <v>138</v>
      </c>
      <c r="G19" s="7">
        <v>138</v>
      </c>
      <c r="H19" s="7">
        <v>138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138</v>
      </c>
      <c r="T19" s="7">
        <v>138</v>
      </c>
      <c r="U19" s="7">
        <v>138</v>
      </c>
      <c r="V19" s="7">
        <v>138</v>
      </c>
      <c r="W19" s="7">
        <v>138</v>
      </c>
      <c r="X19" s="7">
        <v>138</v>
      </c>
      <c r="Y19" s="7">
        <v>138</v>
      </c>
      <c r="Z19" s="4"/>
      <c r="AA19" s="4"/>
    </row>
    <row r="20" spans="1:27" x14ac:dyDescent="0.3">
      <c r="A20" s="3" t="s">
        <v>1</v>
      </c>
      <c r="B20" s="7">
        <v>138</v>
      </c>
      <c r="C20" s="7">
        <v>138</v>
      </c>
      <c r="D20" s="7">
        <v>138</v>
      </c>
      <c r="E20" s="7">
        <v>138</v>
      </c>
      <c r="F20" s="7">
        <v>138</v>
      </c>
      <c r="G20" s="7">
        <v>138</v>
      </c>
      <c r="H20" s="7">
        <v>138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138</v>
      </c>
      <c r="T20" s="7">
        <v>138</v>
      </c>
      <c r="U20" s="7">
        <v>138</v>
      </c>
      <c r="V20" s="7">
        <v>138</v>
      </c>
      <c r="W20" s="7">
        <v>138</v>
      </c>
      <c r="X20" s="7">
        <v>138</v>
      </c>
      <c r="Y20" s="7">
        <v>138</v>
      </c>
      <c r="Z20" s="4"/>
      <c r="AA20" s="4"/>
    </row>
    <row r="21" spans="1:27" x14ac:dyDescent="0.3">
      <c r="A21" s="3" t="s">
        <v>2</v>
      </c>
      <c r="B21" s="7">
        <v>138</v>
      </c>
      <c r="C21" s="7">
        <v>138</v>
      </c>
      <c r="D21" s="7">
        <v>138</v>
      </c>
      <c r="E21" s="7">
        <v>138</v>
      </c>
      <c r="F21" s="7">
        <v>138</v>
      </c>
      <c r="G21" s="7">
        <v>138</v>
      </c>
      <c r="H21" s="7">
        <v>138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138</v>
      </c>
      <c r="T21" s="7">
        <v>138</v>
      </c>
      <c r="U21" s="7">
        <v>138</v>
      </c>
      <c r="V21" s="7">
        <v>138</v>
      </c>
      <c r="W21" s="7">
        <v>138</v>
      </c>
      <c r="X21" s="7">
        <v>138</v>
      </c>
      <c r="Y21" s="7">
        <v>138</v>
      </c>
      <c r="Z21" s="4"/>
      <c r="AA21" s="4"/>
    </row>
    <row r="22" spans="1:27" x14ac:dyDescent="0.3">
      <c r="A22" s="3" t="s">
        <v>3</v>
      </c>
      <c r="B22" s="7">
        <v>138</v>
      </c>
      <c r="C22" s="7">
        <v>138</v>
      </c>
      <c r="D22" s="7">
        <v>138</v>
      </c>
      <c r="E22" s="7">
        <v>138</v>
      </c>
      <c r="F22" s="7">
        <v>138</v>
      </c>
      <c r="G22" s="7">
        <v>138</v>
      </c>
      <c r="H22" s="7">
        <v>138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138</v>
      </c>
      <c r="T22" s="7">
        <v>138</v>
      </c>
      <c r="U22" s="7">
        <v>138</v>
      </c>
      <c r="V22" s="7">
        <v>138</v>
      </c>
      <c r="W22" s="7">
        <v>138</v>
      </c>
      <c r="X22" s="7">
        <v>138</v>
      </c>
      <c r="Y22" s="7">
        <v>138</v>
      </c>
      <c r="Z22" s="4"/>
      <c r="AA22" s="4"/>
    </row>
    <row r="23" spans="1:27" x14ac:dyDescent="0.3">
      <c r="A23" s="3" t="s">
        <v>4</v>
      </c>
      <c r="B23" s="7">
        <v>138</v>
      </c>
      <c r="C23" s="7">
        <v>138</v>
      </c>
      <c r="D23" s="7">
        <v>138</v>
      </c>
      <c r="E23" s="7">
        <v>138</v>
      </c>
      <c r="F23" s="7">
        <v>138</v>
      </c>
      <c r="G23" s="7">
        <v>138</v>
      </c>
      <c r="H23" s="7">
        <v>138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138</v>
      </c>
      <c r="T23" s="7">
        <v>138</v>
      </c>
      <c r="U23" s="7">
        <v>138</v>
      </c>
      <c r="V23" s="7">
        <v>138</v>
      </c>
      <c r="W23" s="7">
        <v>138</v>
      </c>
      <c r="X23" s="7">
        <v>138</v>
      </c>
      <c r="Y23" s="7">
        <v>138</v>
      </c>
      <c r="Z23" s="4"/>
      <c r="AA23" s="4"/>
    </row>
    <row r="24" spans="1:27" x14ac:dyDescent="0.3">
      <c r="A24" s="3" t="s">
        <v>5</v>
      </c>
      <c r="B24" s="7">
        <v>138</v>
      </c>
      <c r="C24" s="7">
        <v>138</v>
      </c>
      <c r="D24" s="7">
        <v>138</v>
      </c>
      <c r="E24" s="7">
        <v>138</v>
      </c>
      <c r="F24" s="7">
        <v>138</v>
      </c>
      <c r="G24" s="7">
        <v>138</v>
      </c>
      <c r="H24" s="7">
        <v>138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138</v>
      </c>
      <c r="T24" s="7">
        <v>138</v>
      </c>
      <c r="U24" s="7">
        <v>138</v>
      </c>
      <c r="V24" s="7">
        <v>138</v>
      </c>
      <c r="W24" s="7">
        <v>138</v>
      </c>
      <c r="X24" s="7">
        <v>138</v>
      </c>
      <c r="Y24" s="7">
        <v>138</v>
      </c>
      <c r="Z24" s="4"/>
      <c r="AA24" s="4"/>
    </row>
    <row r="25" spans="1:27" x14ac:dyDescent="0.3">
      <c r="A25" s="3" t="s">
        <v>6</v>
      </c>
      <c r="B25" s="7">
        <v>138</v>
      </c>
      <c r="C25" s="7">
        <v>138</v>
      </c>
      <c r="D25" s="7">
        <v>138</v>
      </c>
      <c r="E25" s="7">
        <v>138</v>
      </c>
      <c r="F25" s="7">
        <v>138</v>
      </c>
      <c r="G25" s="7">
        <v>138</v>
      </c>
      <c r="H25" s="7">
        <v>138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138</v>
      </c>
      <c r="T25" s="7">
        <v>138</v>
      </c>
      <c r="U25" s="7">
        <v>138</v>
      </c>
      <c r="V25" s="7">
        <v>138</v>
      </c>
      <c r="W25" s="7">
        <v>138</v>
      </c>
      <c r="X25" s="7">
        <v>138</v>
      </c>
      <c r="Y25" s="7">
        <v>138</v>
      </c>
      <c r="Z25" s="4"/>
      <c r="AA25" s="4"/>
    </row>
    <row r="26" spans="1:27" x14ac:dyDescent="0.3">
      <c r="A26" s="3" t="s">
        <v>7</v>
      </c>
      <c r="B26" s="7">
        <v>138</v>
      </c>
      <c r="C26" s="7">
        <v>138</v>
      </c>
      <c r="D26" s="7">
        <v>138</v>
      </c>
      <c r="E26" s="7">
        <v>138</v>
      </c>
      <c r="F26" s="7">
        <v>138</v>
      </c>
      <c r="G26" s="7">
        <v>138</v>
      </c>
      <c r="H26" s="7">
        <v>138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138</v>
      </c>
      <c r="T26" s="7">
        <v>138</v>
      </c>
      <c r="U26" s="7">
        <v>138</v>
      </c>
      <c r="V26" s="7">
        <v>138</v>
      </c>
      <c r="W26" s="7">
        <v>138</v>
      </c>
      <c r="X26" s="7">
        <v>138</v>
      </c>
      <c r="Y26" s="7">
        <v>138</v>
      </c>
      <c r="Z26" s="4"/>
      <c r="AA26" s="4"/>
    </row>
    <row r="27" spans="1:27" x14ac:dyDescent="0.3">
      <c r="A27" s="3" t="s">
        <v>8</v>
      </c>
      <c r="B27" s="7">
        <v>138</v>
      </c>
      <c r="C27" s="7">
        <v>138</v>
      </c>
      <c r="D27" s="7">
        <v>138</v>
      </c>
      <c r="E27" s="7">
        <v>138</v>
      </c>
      <c r="F27" s="7">
        <v>138</v>
      </c>
      <c r="G27" s="7">
        <v>138</v>
      </c>
      <c r="H27" s="7">
        <v>138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138</v>
      </c>
      <c r="T27" s="7">
        <v>138</v>
      </c>
      <c r="U27" s="7">
        <v>138</v>
      </c>
      <c r="V27" s="7">
        <v>138</v>
      </c>
      <c r="W27" s="7">
        <v>138</v>
      </c>
      <c r="X27" s="7">
        <v>138</v>
      </c>
      <c r="Y27" s="7">
        <v>138</v>
      </c>
      <c r="Z27" s="4"/>
      <c r="AA27" s="4"/>
    </row>
    <row r="28" spans="1:27" x14ac:dyDescent="0.3">
      <c r="A28" s="3" t="s">
        <v>9</v>
      </c>
      <c r="B28" s="7">
        <v>138</v>
      </c>
      <c r="C28" s="7">
        <v>138</v>
      </c>
      <c r="D28" s="7">
        <v>138</v>
      </c>
      <c r="E28" s="7">
        <v>138</v>
      </c>
      <c r="F28" s="7">
        <v>138</v>
      </c>
      <c r="G28" s="7">
        <v>138</v>
      </c>
      <c r="H28" s="7">
        <v>138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138</v>
      </c>
      <c r="T28" s="7">
        <v>138</v>
      </c>
      <c r="U28" s="7">
        <v>138</v>
      </c>
      <c r="V28" s="7">
        <v>138</v>
      </c>
      <c r="W28" s="7">
        <v>138</v>
      </c>
      <c r="X28" s="7">
        <v>138</v>
      </c>
      <c r="Y28" s="7">
        <v>138</v>
      </c>
      <c r="Z28" s="4"/>
      <c r="AA28" s="4"/>
    </row>
    <row r="29" spans="1:27" x14ac:dyDescent="0.3">
      <c r="A29" s="3" t="s">
        <v>10</v>
      </c>
      <c r="B29" s="7">
        <v>138</v>
      </c>
      <c r="C29" s="7">
        <v>138</v>
      </c>
      <c r="D29" s="7">
        <v>138</v>
      </c>
      <c r="E29" s="7">
        <v>138</v>
      </c>
      <c r="F29" s="7">
        <v>138</v>
      </c>
      <c r="G29" s="7">
        <v>138</v>
      </c>
      <c r="H29" s="7">
        <v>138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138</v>
      </c>
      <c r="T29" s="7">
        <v>138</v>
      </c>
      <c r="U29" s="7">
        <v>138</v>
      </c>
      <c r="V29" s="7">
        <v>138</v>
      </c>
      <c r="W29" s="7">
        <v>138</v>
      </c>
      <c r="X29" s="7">
        <v>138</v>
      </c>
      <c r="Y29" s="7">
        <v>138</v>
      </c>
      <c r="Z29" s="4"/>
      <c r="AA29" s="4"/>
    </row>
    <row r="30" spans="1:27" x14ac:dyDescent="0.3">
      <c r="A30" s="3" t="s">
        <v>11</v>
      </c>
      <c r="B30" s="7">
        <v>138</v>
      </c>
      <c r="C30" s="7">
        <v>138</v>
      </c>
      <c r="D30" s="7">
        <v>138</v>
      </c>
      <c r="E30" s="7">
        <v>138</v>
      </c>
      <c r="F30" s="7">
        <v>138</v>
      </c>
      <c r="G30" s="7">
        <v>138</v>
      </c>
      <c r="H30" s="7">
        <v>138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138</v>
      </c>
      <c r="T30" s="7">
        <v>138</v>
      </c>
      <c r="U30" s="7">
        <v>138</v>
      </c>
      <c r="V30" s="7">
        <v>138</v>
      </c>
      <c r="W30" s="7">
        <v>138</v>
      </c>
      <c r="X30" s="7">
        <v>138</v>
      </c>
      <c r="Y30" s="7">
        <v>138</v>
      </c>
      <c r="Z30" s="4"/>
      <c r="AA30" s="4"/>
    </row>
  </sheetData>
  <mergeCells count="15">
    <mergeCell ref="B14:D14"/>
    <mergeCell ref="B15:D15"/>
    <mergeCell ref="A17:Y17"/>
    <mergeCell ref="B8:D8"/>
    <mergeCell ref="B9:D9"/>
    <mergeCell ref="B10:D10"/>
    <mergeCell ref="B11:D11"/>
    <mergeCell ref="B12:D12"/>
    <mergeCell ref="B13:D13"/>
    <mergeCell ref="B7:D7"/>
    <mergeCell ref="B2:D2"/>
    <mergeCell ref="B3:D3"/>
    <mergeCell ref="B4:D4"/>
    <mergeCell ref="B5:D5"/>
    <mergeCell ref="B6:D6"/>
  </mergeCells>
  <pageMargins left="0.7" right="0.7" top="0.75" bottom="0.75" header="0.3" footer="0.3"/>
  <headerFooter>
    <oddFooter>&amp;C_x000D_&amp;1#&amp;"Aptos"&amp;6&amp;K000000 ECP-INFORMACION PUBLICA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393EA-4B75-4E33-9BCE-CDB1C5C49050}">
  <dimension ref="A2:AA30"/>
  <sheetViews>
    <sheetView showGridLines="0" workbookViewId="0">
      <selection activeCell="Z19" sqref="Z19:AA22"/>
    </sheetView>
  </sheetViews>
  <sheetFormatPr baseColWidth="10" defaultRowHeight="15.05" x14ac:dyDescent="0.3"/>
  <cols>
    <col min="2" max="2" width="5.33203125" customWidth="1"/>
    <col min="3" max="5" width="5.33203125" bestFit="1" customWidth="1"/>
    <col min="6" max="8" width="5.33203125" customWidth="1"/>
    <col min="9" max="23" width="5.109375" customWidth="1"/>
    <col min="24" max="25" width="5.33203125" bestFit="1" customWidth="1"/>
  </cols>
  <sheetData>
    <row r="2" spans="1:9" ht="27.65" customHeight="1" x14ac:dyDescent="0.3">
      <c r="A2" s="6" t="s">
        <v>36</v>
      </c>
      <c r="B2" s="16" t="s">
        <v>43</v>
      </c>
      <c r="C2" s="17"/>
      <c r="D2" s="18"/>
    </row>
    <row r="3" spans="1:9" x14ac:dyDescent="0.3">
      <c r="A3" s="3" t="s">
        <v>0</v>
      </c>
      <c r="B3" s="13" cm="1">
        <f t="array" ref="B3">+SUM(B19:Y19*31*1000)</f>
        <v>59892000</v>
      </c>
      <c r="C3" s="13"/>
      <c r="D3" s="13"/>
      <c r="G3" s="1"/>
      <c r="I3" s="4"/>
    </row>
    <row r="4" spans="1:9" x14ac:dyDescent="0.3">
      <c r="A4" s="3" t="s">
        <v>1</v>
      </c>
      <c r="B4" s="13" cm="1">
        <f t="array" ref="B4">+SUM(B20:Y20*29*1000)</f>
        <v>56028000</v>
      </c>
      <c r="C4" s="13"/>
      <c r="D4" s="13"/>
      <c r="G4" s="1"/>
      <c r="I4" s="4"/>
    </row>
    <row r="5" spans="1:9" x14ac:dyDescent="0.3">
      <c r="A5" s="3" t="s">
        <v>2</v>
      </c>
      <c r="B5" s="13" cm="1">
        <f t="array" ref="B5">+SUM(B21:Y21*31*1000)</f>
        <v>59892000</v>
      </c>
      <c r="C5" s="13"/>
      <c r="D5" s="13"/>
      <c r="G5" s="1"/>
      <c r="I5" s="4"/>
    </row>
    <row r="6" spans="1:9" x14ac:dyDescent="0.3">
      <c r="A6" s="3" t="s">
        <v>3</v>
      </c>
      <c r="B6" s="13" cm="1">
        <f t="array" ref="B6">+SUM(B22:Y22*30*1000)</f>
        <v>0</v>
      </c>
      <c r="C6" s="13"/>
      <c r="D6" s="13"/>
      <c r="G6" s="1"/>
      <c r="I6" s="4"/>
    </row>
    <row r="7" spans="1:9" x14ac:dyDescent="0.3">
      <c r="A7" s="3" t="s">
        <v>4</v>
      </c>
      <c r="B7" s="13" cm="1">
        <f t="array" ref="B7">+SUM(B23:Y23*31*1000)</f>
        <v>0</v>
      </c>
      <c r="C7" s="13"/>
      <c r="D7" s="13"/>
      <c r="G7" s="1"/>
      <c r="I7" s="4"/>
    </row>
    <row r="8" spans="1:9" x14ac:dyDescent="0.3">
      <c r="A8" s="3" t="s">
        <v>5</v>
      </c>
      <c r="B8" s="13" cm="1">
        <f t="array" ref="B8">+SUM(B24:Y24*30*1000)</f>
        <v>0</v>
      </c>
      <c r="C8" s="13"/>
      <c r="D8" s="13"/>
      <c r="G8" s="1"/>
      <c r="I8" s="4"/>
    </row>
    <row r="9" spans="1:9" x14ac:dyDescent="0.3">
      <c r="A9" s="3" t="s">
        <v>6</v>
      </c>
      <c r="B9" s="13" cm="1">
        <f t="array" ref="B9">+SUM(B25:Y25*31*1000)</f>
        <v>0</v>
      </c>
      <c r="C9" s="13"/>
      <c r="D9" s="13"/>
      <c r="G9" s="1"/>
      <c r="I9" s="4"/>
    </row>
    <row r="10" spans="1:9" x14ac:dyDescent="0.3">
      <c r="A10" s="3" t="s">
        <v>7</v>
      </c>
      <c r="B10" s="13" cm="1">
        <f t="array" ref="B10">+SUM(B26:Y26*31*1000)</f>
        <v>0</v>
      </c>
      <c r="C10" s="13"/>
      <c r="D10" s="13"/>
      <c r="G10" s="1"/>
      <c r="I10" s="4"/>
    </row>
    <row r="11" spans="1:9" x14ac:dyDescent="0.3">
      <c r="A11" s="3" t="s">
        <v>8</v>
      </c>
      <c r="B11" s="13" cm="1">
        <f t="array" ref="B11">+SUM(B27:Y27*30*1000)</f>
        <v>0</v>
      </c>
      <c r="C11" s="13"/>
      <c r="D11" s="13"/>
      <c r="G11" s="1"/>
      <c r="I11" s="4"/>
    </row>
    <row r="12" spans="1:9" x14ac:dyDescent="0.3">
      <c r="A12" s="3" t="s">
        <v>9</v>
      </c>
      <c r="B12" s="13" cm="1">
        <f t="array" ref="B12">+SUM(B28:Y28*31*1000)</f>
        <v>0</v>
      </c>
      <c r="C12" s="13"/>
      <c r="D12" s="13"/>
      <c r="G12" s="1"/>
      <c r="I12" s="4"/>
    </row>
    <row r="13" spans="1:9" x14ac:dyDescent="0.3">
      <c r="A13" s="3" t="s">
        <v>10</v>
      </c>
      <c r="B13" s="13" cm="1">
        <f t="array" ref="B13">+SUM(B29:Y29*30*1000)</f>
        <v>0</v>
      </c>
      <c r="C13" s="13"/>
      <c r="D13" s="13"/>
      <c r="G13" s="1"/>
      <c r="I13" s="4"/>
    </row>
    <row r="14" spans="1:9" x14ac:dyDescent="0.3">
      <c r="A14" s="3" t="s">
        <v>11</v>
      </c>
      <c r="B14" s="13" cm="1">
        <f t="array" ref="B14">+SUM(B30:Y30*31*1000)</f>
        <v>0</v>
      </c>
      <c r="C14" s="13"/>
      <c r="D14" s="13"/>
      <c r="I14" s="4"/>
    </row>
    <row r="15" spans="1:9" x14ac:dyDescent="0.3">
      <c r="A15" s="5" t="s">
        <v>37</v>
      </c>
      <c r="B15" s="14">
        <f>SUM(B3:D14)</f>
        <v>175812000</v>
      </c>
      <c r="C15" s="14"/>
      <c r="D15" s="14"/>
    </row>
    <row r="17" spans="1:27" x14ac:dyDescent="0.3">
      <c r="A17" s="15" t="s">
        <v>40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</row>
    <row r="18" spans="1:27" x14ac:dyDescent="0.3">
      <c r="A18" s="2" t="s">
        <v>36</v>
      </c>
      <c r="B18" s="2" t="s">
        <v>12</v>
      </c>
      <c r="C18" s="2" t="s">
        <v>13</v>
      </c>
      <c r="D18" s="2" t="s">
        <v>14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19</v>
      </c>
      <c r="J18" s="2" t="s">
        <v>20</v>
      </c>
      <c r="K18" s="2" t="s">
        <v>21</v>
      </c>
      <c r="L18" s="2" t="s">
        <v>22</v>
      </c>
      <c r="M18" s="2" t="s">
        <v>23</v>
      </c>
      <c r="N18" s="2" t="s">
        <v>24</v>
      </c>
      <c r="O18" s="2" t="s">
        <v>25</v>
      </c>
      <c r="P18" s="2" t="s">
        <v>26</v>
      </c>
      <c r="Q18" s="2" t="s">
        <v>27</v>
      </c>
      <c r="R18" s="2" t="s">
        <v>28</v>
      </c>
      <c r="S18" s="2" t="s">
        <v>29</v>
      </c>
      <c r="T18" s="2" t="s">
        <v>30</v>
      </c>
      <c r="U18" s="2" t="s">
        <v>31</v>
      </c>
      <c r="V18" s="2" t="s">
        <v>32</v>
      </c>
      <c r="W18" s="2" t="s">
        <v>33</v>
      </c>
      <c r="X18" s="2" t="s">
        <v>34</v>
      </c>
      <c r="Y18" s="2" t="s">
        <v>35</v>
      </c>
    </row>
    <row r="19" spans="1:27" x14ac:dyDescent="0.3">
      <c r="A19" s="3" t="s">
        <v>0</v>
      </c>
      <c r="B19" s="7">
        <v>138</v>
      </c>
      <c r="C19" s="7">
        <v>138</v>
      </c>
      <c r="D19" s="7">
        <v>138</v>
      </c>
      <c r="E19" s="7">
        <v>138</v>
      </c>
      <c r="F19" s="7">
        <v>138</v>
      </c>
      <c r="G19" s="7">
        <v>138</v>
      </c>
      <c r="H19" s="7">
        <v>138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138</v>
      </c>
      <c r="T19" s="7">
        <v>138</v>
      </c>
      <c r="U19" s="7">
        <v>138</v>
      </c>
      <c r="V19" s="7">
        <v>138</v>
      </c>
      <c r="W19" s="7">
        <v>138</v>
      </c>
      <c r="X19" s="7">
        <v>138</v>
      </c>
      <c r="Y19" s="7">
        <v>138</v>
      </c>
      <c r="Z19" s="4"/>
      <c r="AA19" s="4"/>
    </row>
    <row r="20" spans="1:27" x14ac:dyDescent="0.3">
      <c r="A20" s="3" t="s">
        <v>1</v>
      </c>
      <c r="B20" s="7">
        <v>138</v>
      </c>
      <c r="C20" s="7">
        <v>138</v>
      </c>
      <c r="D20" s="7">
        <v>138</v>
      </c>
      <c r="E20" s="7">
        <v>138</v>
      </c>
      <c r="F20" s="7">
        <v>138</v>
      </c>
      <c r="G20" s="7">
        <v>138</v>
      </c>
      <c r="H20" s="7">
        <v>138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138</v>
      </c>
      <c r="T20" s="7">
        <v>138</v>
      </c>
      <c r="U20" s="7">
        <v>138</v>
      </c>
      <c r="V20" s="7">
        <v>138</v>
      </c>
      <c r="W20" s="7">
        <v>138</v>
      </c>
      <c r="X20" s="7">
        <v>138</v>
      </c>
      <c r="Y20" s="7">
        <v>138</v>
      </c>
      <c r="Z20" s="4"/>
      <c r="AA20" s="4"/>
    </row>
    <row r="21" spans="1:27" x14ac:dyDescent="0.3">
      <c r="A21" s="3" t="s">
        <v>2</v>
      </c>
      <c r="B21" s="7">
        <v>138</v>
      </c>
      <c r="C21" s="7">
        <v>138</v>
      </c>
      <c r="D21" s="7">
        <v>138</v>
      </c>
      <c r="E21" s="7">
        <v>138</v>
      </c>
      <c r="F21" s="7">
        <v>138</v>
      </c>
      <c r="G21" s="7">
        <v>138</v>
      </c>
      <c r="H21" s="7">
        <v>138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138</v>
      </c>
      <c r="T21" s="7">
        <v>138</v>
      </c>
      <c r="U21" s="7">
        <v>138</v>
      </c>
      <c r="V21" s="7">
        <v>138</v>
      </c>
      <c r="W21" s="7">
        <v>138</v>
      </c>
      <c r="X21" s="7">
        <v>138</v>
      </c>
      <c r="Y21" s="7">
        <v>138</v>
      </c>
      <c r="Z21" s="4"/>
      <c r="AA21" s="4"/>
    </row>
    <row r="22" spans="1:27" x14ac:dyDescent="0.3">
      <c r="A22" s="3" t="s">
        <v>3</v>
      </c>
      <c r="B22" s="7">
        <v>0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</row>
    <row r="23" spans="1:27" x14ac:dyDescent="0.3">
      <c r="A23" s="3" t="s">
        <v>4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</row>
    <row r="24" spans="1:27" x14ac:dyDescent="0.3">
      <c r="A24" s="3" t="s">
        <v>5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</row>
    <row r="25" spans="1:27" x14ac:dyDescent="0.3">
      <c r="A25" s="3" t="s">
        <v>6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</row>
    <row r="26" spans="1:27" x14ac:dyDescent="0.3">
      <c r="A26" s="3" t="s">
        <v>7</v>
      </c>
      <c r="B26" s="7">
        <v>0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</row>
    <row r="27" spans="1:27" x14ac:dyDescent="0.3">
      <c r="A27" s="3" t="s">
        <v>8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</row>
    <row r="28" spans="1:27" x14ac:dyDescent="0.3">
      <c r="A28" s="3" t="s">
        <v>9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</row>
    <row r="29" spans="1:27" x14ac:dyDescent="0.3">
      <c r="A29" s="3" t="s">
        <v>10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</row>
    <row r="30" spans="1:27" x14ac:dyDescent="0.3">
      <c r="A30" s="3" t="s">
        <v>11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</row>
  </sheetData>
  <mergeCells count="15">
    <mergeCell ref="B7:D7"/>
    <mergeCell ref="B2:D2"/>
    <mergeCell ref="B3:D3"/>
    <mergeCell ref="B4:D4"/>
    <mergeCell ref="B5:D5"/>
    <mergeCell ref="B6:D6"/>
    <mergeCell ref="B14:D14"/>
    <mergeCell ref="B15:D15"/>
    <mergeCell ref="A17:Y17"/>
    <mergeCell ref="B8:D8"/>
    <mergeCell ref="B9:D9"/>
    <mergeCell ref="B10:D10"/>
    <mergeCell ref="B11:D11"/>
    <mergeCell ref="B12:D12"/>
    <mergeCell ref="B13:D13"/>
  </mergeCells>
  <pageMargins left="0.7" right="0.7" top="0.75" bottom="0.75" header="0.3" footer="0.3"/>
  <headerFooter>
    <oddFooter>&amp;C_x000D_&amp;1#&amp;"Aptos"&amp;6&amp;K000000 ECP-INFORMACION PUBLICA</oddFooter>
  </headerFooter>
</worksheet>
</file>

<file path=docMetadata/LabelInfo.xml><?xml version="1.0" encoding="utf-8"?>
<clbl:labelList xmlns:clbl="http://schemas.microsoft.com/office/2020/mipLabelMetadata">
  <clbl:label id="{e6dda216-a899-4ab6-ba29-0dda5f7b7a74}" enabled="1" method="Privileged" siteId="{a4305987-cf78-4f93-9d64-bf18af65397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Total Año</vt:lpstr>
      <vt:lpstr>2026</vt:lpstr>
      <vt:lpstr>2027</vt:lpstr>
      <vt:lpstr>2028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Cristina Mejia Tamayo</dc:creator>
  <cp:lastModifiedBy>Natalia Clavijo Ospina</cp:lastModifiedBy>
  <dcterms:created xsi:type="dcterms:W3CDTF">2025-01-14T15:59:20Z</dcterms:created>
  <dcterms:modified xsi:type="dcterms:W3CDTF">2026-03-10T19:25:25Z</dcterms:modified>
</cp:coreProperties>
</file>